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  <sheet name="Tabelle2" sheetId="2" state="visible" r:id="rId3"/>
    <sheet name="Tabelle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<sst xmlns="http://schemas.openxmlformats.org/spreadsheetml/2006/main" count="54" uniqueCount="32">
  <si>
    <t xml:space="preserve">Die MEK für die Vorwärtskalkulation ergeben sich aus der Ermittlung des Bezugspreises.</t>
  </si>
  <si>
    <r>
      <rPr>
        <sz val="11"/>
        <color rgb="FF000000"/>
        <rFont val="Calibri"/>
        <family val="2"/>
        <charset val="1"/>
      </rPr>
      <t xml:space="preserve">Listeneinkaufspreis</t>
    </r>
    <r>
      <rPr>
        <sz val="10"/>
        <color rgb="FF000000"/>
        <rFont val="Calibri"/>
        <family val="2"/>
        <charset val="1"/>
      </rPr>
      <t xml:space="preserve"> netto</t>
    </r>
  </si>
  <si>
    <t xml:space="preserve">- Rabatt</t>
  </si>
  <si>
    <t xml:space="preserve">= Zieleinkaufspreis</t>
  </si>
  <si>
    <t xml:space="preserve">-Skonto</t>
  </si>
  <si>
    <t xml:space="preserve">= Bareinkaufspreis</t>
  </si>
  <si>
    <t xml:space="preserve">+ Bezugskosten</t>
  </si>
  <si>
    <t xml:space="preserve">= Bezugspreis / Einstandspreis</t>
  </si>
  <si>
    <t xml:space="preserve">Vorwärtskalkulation</t>
  </si>
  <si>
    <t xml:space="preserve">Prozent</t>
  </si>
  <si>
    <t xml:space="preserve">€</t>
  </si>
  <si>
    <t xml:space="preserve">Materialeinzelkosten</t>
  </si>
  <si>
    <t xml:space="preserve">Materialgemeinkosten</t>
  </si>
  <si>
    <t xml:space="preserve">Materialkosten</t>
  </si>
  <si>
    <t xml:space="preserve">Fertigungseinzelkosten</t>
  </si>
  <si>
    <t xml:space="preserve">Fertigungsgemeinkosten</t>
  </si>
  <si>
    <t xml:space="preserve">Fertigungskosten</t>
  </si>
  <si>
    <t xml:space="preserve">Herstellkosten</t>
  </si>
  <si>
    <t xml:space="preserve">Vertriebsgemeinkosten</t>
  </si>
  <si>
    <t xml:space="preserve">Verwaltungsgemeinkosten</t>
  </si>
  <si>
    <t xml:space="preserve">Selbstkosten</t>
  </si>
  <si>
    <t xml:space="preserve">Gewinn</t>
  </si>
  <si>
    <t xml:space="preserve">Barverkaufspreis</t>
  </si>
  <si>
    <t xml:space="preserve">Kundenskonto</t>
  </si>
  <si>
    <t xml:space="preserve">Zielverkaufspreis</t>
  </si>
  <si>
    <t xml:space="preserve">Kundenrabatt</t>
  </si>
  <si>
    <t xml:space="preserve">Nettolistenverkaufspreis</t>
  </si>
  <si>
    <t xml:space="preserve">Mehrwertsteuer</t>
  </si>
  <si>
    <t xml:space="preserve">Bruttolistenverkaufspreis</t>
  </si>
  <si>
    <t xml:space="preserve">Differenzkalkulation</t>
  </si>
  <si>
    <t xml:space="preserve">Ein Konkurrent bietet dem Kunden das Produkt / Dienstleistung / Projekt für 190 Euro brutto an.</t>
  </si>
  <si>
    <t xml:space="preserve">Ermitteln Sie mit Hilfe der Differenzkalkulation, ob die Annahme des Auftrages unter Zugrundelegung des Preises des Konkurrenten noch rentabel ist.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</si>
</sst>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\ [$€-1]"/>
    <numFmt numFmtId="167" formatCode="0.00"/>
    <numFmt numFmtId="168" formatCode="_-* #,##0.00&quot; €&quot;_-;\-* #,##0.00&quot; €&quot;_-;_-* \-??&quot; €&quot;_-;_-@_-"/>
    <numFmt numFmtId="169" formatCode="#,##0.00"/>
    <numFmt numFmtId="170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169920</xdr:colOff>
      <xdr:row>11</xdr:row>
      <xdr:rowOff>181440</xdr:rowOff>
    </xdr:from>
    <xdr:to>
      <xdr:col>6</xdr:col>
      <xdr:colOff>207360</xdr:colOff>
      <xdr:row>29</xdr:row>
      <xdr:rowOff>247320</xdr:rowOff>
    </xdr:to>
    <xdr:sp>
      <xdr:nvSpPr>
        <xdr:cNvPr id="0" name="CustomShape 1"/>
        <xdr:cNvSpPr/>
      </xdr:nvSpPr>
      <xdr:spPr>
        <a:xfrm>
          <a:off x="7295400" y="2277000"/>
          <a:ext cx="37440" cy="4466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25560">
          <a:solidFill>
            <a:srgbClr val="4a7ebb"/>
          </a:solidFill>
          <a:round/>
          <a:tailEnd len="med" type="triangle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6</xdr:col>
      <xdr:colOff>264960</xdr:colOff>
      <xdr:row>36</xdr:row>
      <xdr:rowOff>181440</xdr:rowOff>
    </xdr:from>
    <xdr:to>
      <xdr:col>6</xdr:col>
      <xdr:colOff>273600</xdr:colOff>
      <xdr:row>47</xdr:row>
      <xdr:rowOff>56880</xdr:rowOff>
    </xdr:to>
    <xdr:sp>
      <xdr:nvSpPr>
        <xdr:cNvPr id="1" name="CustomShape 1"/>
        <xdr:cNvSpPr/>
      </xdr:nvSpPr>
      <xdr:spPr>
        <a:xfrm>
          <a:off x="7390440" y="8068320"/>
          <a:ext cx="8640" cy="2542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25560">
          <a:solidFill>
            <a:srgbClr val="4a7ebb"/>
          </a:solidFill>
          <a:round/>
          <a:tailEnd len="med" type="triangle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6</xdr:col>
      <xdr:colOff>283320</xdr:colOff>
      <xdr:row>47</xdr:row>
      <xdr:rowOff>245520</xdr:rowOff>
    </xdr:from>
    <xdr:to>
      <xdr:col>6</xdr:col>
      <xdr:colOff>291960</xdr:colOff>
      <xdr:row>55</xdr:row>
      <xdr:rowOff>27720</xdr:rowOff>
    </xdr:to>
    <xdr:sp>
      <xdr:nvSpPr>
        <xdr:cNvPr id="2" name="CustomShape 1"/>
        <xdr:cNvSpPr/>
      </xdr:nvSpPr>
      <xdr:spPr>
        <a:xfrm flipH="1" flipV="1">
          <a:off x="7408800" y="10799280"/>
          <a:ext cx="8640" cy="1763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25560">
          <a:solidFill>
            <a:srgbClr val="4a7ebb"/>
          </a:solidFill>
          <a:round/>
          <a:tailEnd len="med" type="triangle" w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59"/>
  <sheetViews>
    <sheetView showFormulas="false" showGridLines="true" showRowColHeaders="true" showZeros="true" rightToLeft="false" tabSelected="true" showOutlineSymbols="true" defaultGridColor="true" view="normal" topLeftCell="A10" colorId="64" zoomScale="120" zoomScaleNormal="120" zoomScalePageLayoutView="100" workbookViewId="0">
      <selection pane="topLeft" activeCell="C31" activeCellId="0" sqref="C31"/>
    </sheetView>
  </sheetViews>
  <sheetFormatPr defaultColWidth="10.71484375" defaultRowHeight="15" zeroHeight="false" outlineLevelRow="0" outlineLevelCol="0"/>
  <cols>
    <col collapsed="false" customWidth="true" hidden="false" outlineLevel="0" max="1" min="1" style="0" width="26.57"/>
    <col collapsed="false" customWidth="true" hidden="false" outlineLevel="0" max="1024" min="845" style="0" width="9.14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0" t="s">
        <v>1</v>
      </c>
    </row>
    <row r="3" customFormat="false" ht="15" hidden="false" customHeight="false" outlineLevel="0" collapsed="false">
      <c r="A3" s="2" t="s">
        <v>2</v>
      </c>
    </row>
    <row r="4" customFormat="false" ht="15" hidden="false" customHeight="false" outlineLevel="0" collapsed="false">
      <c r="A4" s="2" t="s">
        <v>3</v>
      </c>
    </row>
    <row r="5" customFormat="false" ht="15" hidden="false" customHeight="false" outlineLevel="0" collapsed="false">
      <c r="A5" s="2" t="s">
        <v>4</v>
      </c>
    </row>
    <row r="6" customFormat="false" ht="15" hidden="false" customHeight="false" outlineLevel="0" collapsed="false">
      <c r="A6" s="2" t="s">
        <v>5</v>
      </c>
    </row>
    <row r="7" customFormat="false" ht="15" hidden="false" customHeight="false" outlineLevel="0" collapsed="false">
      <c r="A7" s="2" t="s">
        <v>6</v>
      </c>
    </row>
    <row r="8" customFormat="false" ht="15" hidden="false" customHeight="false" outlineLevel="0" collapsed="false">
      <c r="A8" s="2" t="s">
        <v>7</v>
      </c>
    </row>
    <row r="10" customFormat="false" ht="15" hidden="false" customHeight="false" outlineLevel="0" collapsed="false">
      <c r="B10" s="3" t="s">
        <v>8</v>
      </c>
      <c r="C10" s="3"/>
      <c r="D10" s="3"/>
    </row>
    <row r="12" customFormat="false" ht="15" hidden="false" customHeight="false" outlineLevel="0" collapsed="false">
      <c r="B12" s="4" t="s">
        <v>9</v>
      </c>
      <c r="C12" s="5" t="s">
        <v>10</v>
      </c>
      <c r="D12" s="5"/>
      <c r="E12" s="6" t="s">
        <v>9</v>
      </c>
      <c r="F12" s="6"/>
    </row>
    <row r="13" customFormat="false" ht="19.5" hidden="false" customHeight="true" outlineLevel="0" collapsed="false">
      <c r="A13" s="7" t="s">
        <v>11</v>
      </c>
      <c r="B13" s="8"/>
      <c r="C13" s="9" t="n">
        <v>50</v>
      </c>
      <c r="D13" s="9"/>
      <c r="E13" s="10" t="n">
        <v>100</v>
      </c>
      <c r="F13" s="11"/>
      <c r="G13" s="12"/>
    </row>
    <row r="14" customFormat="false" ht="19.5" hidden="false" customHeight="true" outlineLevel="0" collapsed="false">
      <c r="A14" s="7" t="s">
        <v>12</v>
      </c>
      <c r="B14" s="13" t="n">
        <v>15</v>
      </c>
      <c r="C14" s="9" t="n">
        <f aca="false">C13*B14%</f>
        <v>7.5</v>
      </c>
      <c r="D14" s="9"/>
      <c r="E14" s="10" t="n">
        <v>15</v>
      </c>
      <c r="F14" s="11"/>
      <c r="G14" s="12"/>
    </row>
    <row r="15" customFormat="false" ht="19.5" hidden="false" customHeight="true" outlineLevel="0" collapsed="false">
      <c r="A15" s="7" t="s">
        <v>13</v>
      </c>
      <c r="B15" s="13"/>
      <c r="C15" s="9" t="n">
        <f aca="false">C13+C14</f>
        <v>57.5</v>
      </c>
      <c r="D15" s="9"/>
      <c r="E15" s="10" t="n">
        <v>115</v>
      </c>
      <c r="F15" s="11"/>
      <c r="G15" s="12"/>
    </row>
    <row r="16" customFormat="false" ht="19.5" hidden="false" customHeight="true" outlineLevel="0" collapsed="false">
      <c r="A16" s="7" t="s">
        <v>14</v>
      </c>
      <c r="B16" s="13"/>
      <c r="C16" s="9" t="n">
        <v>80</v>
      </c>
      <c r="D16" s="9"/>
      <c r="E16" s="11"/>
      <c r="F16" s="10" t="n">
        <v>100</v>
      </c>
      <c r="G16" s="12"/>
    </row>
    <row r="17" customFormat="false" ht="19.5" hidden="false" customHeight="true" outlineLevel="0" collapsed="false">
      <c r="A17" s="7" t="s">
        <v>15</v>
      </c>
      <c r="B17" s="13" t="n">
        <v>20</v>
      </c>
      <c r="C17" s="9" t="n">
        <f aca="false">C16*B17%</f>
        <v>16</v>
      </c>
      <c r="D17" s="9"/>
      <c r="E17" s="11"/>
      <c r="F17" s="10" t="n">
        <v>20</v>
      </c>
      <c r="G17" s="12"/>
    </row>
    <row r="18" customFormat="false" ht="19.5" hidden="false" customHeight="true" outlineLevel="0" collapsed="false">
      <c r="A18" s="7" t="s">
        <v>16</v>
      </c>
      <c r="B18" s="13"/>
      <c r="C18" s="9" t="n">
        <f aca="false">C16+C17</f>
        <v>96</v>
      </c>
      <c r="D18" s="9"/>
      <c r="E18" s="11"/>
      <c r="F18" s="10" t="n">
        <v>120</v>
      </c>
      <c r="G18" s="12"/>
    </row>
    <row r="19" customFormat="false" ht="19.5" hidden="false" customHeight="true" outlineLevel="0" collapsed="false">
      <c r="A19" s="7" t="s">
        <v>17</v>
      </c>
      <c r="B19" s="13"/>
      <c r="C19" s="9" t="n">
        <f aca="false">C18+C15</f>
        <v>153.5</v>
      </c>
      <c r="D19" s="9"/>
      <c r="E19" s="10" t="n">
        <v>100</v>
      </c>
      <c r="F19" s="11"/>
      <c r="G19" s="12"/>
    </row>
    <row r="20" customFormat="false" ht="19.5" hidden="false" customHeight="true" outlineLevel="0" collapsed="false">
      <c r="A20" s="7" t="s">
        <v>18</v>
      </c>
      <c r="B20" s="13" t="n">
        <v>8</v>
      </c>
      <c r="C20" s="9" t="n">
        <f aca="false">C19*B20%</f>
        <v>12.28</v>
      </c>
      <c r="D20" s="9"/>
      <c r="E20" s="10" t="n">
        <v>8</v>
      </c>
      <c r="F20" s="11"/>
      <c r="G20" s="12"/>
    </row>
    <row r="21" customFormat="false" ht="19.5" hidden="false" customHeight="true" outlineLevel="0" collapsed="false">
      <c r="A21" s="7" t="s">
        <v>19</v>
      </c>
      <c r="B21" s="13" t="n">
        <v>7</v>
      </c>
      <c r="C21" s="9" t="n">
        <f aca="false">C19*B21%</f>
        <v>10.745</v>
      </c>
      <c r="D21" s="9"/>
      <c r="E21" s="10" t="n">
        <v>7</v>
      </c>
      <c r="F21" s="11"/>
      <c r="G21" s="12"/>
    </row>
    <row r="22" customFormat="false" ht="19.5" hidden="false" customHeight="true" outlineLevel="0" collapsed="false">
      <c r="A22" s="7" t="s">
        <v>20</v>
      </c>
      <c r="B22" s="13"/>
      <c r="C22" s="9" t="n">
        <f aca="false">C19+C20+C21</f>
        <v>176.525</v>
      </c>
      <c r="D22" s="9"/>
      <c r="E22" s="14" t="n">
        <f aca="false">SUM(E19:E21)</f>
        <v>115</v>
      </c>
      <c r="F22" s="10" t="n">
        <v>100</v>
      </c>
      <c r="G22" s="12"/>
    </row>
    <row r="23" customFormat="false" ht="19.5" hidden="false" customHeight="true" outlineLevel="0" collapsed="false">
      <c r="A23" s="7" t="s">
        <v>21</v>
      </c>
      <c r="B23" s="13" t="n">
        <v>5</v>
      </c>
      <c r="C23" s="9" t="n">
        <f aca="false">C22*B23%</f>
        <v>8.82625</v>
      </c>
      <c r="D23" s="9"/>
      <c r="E23" s="11"/>
      <c r="F23" s="10" t="n">
        <v>5</v>
      </c>
      <c r="G23" s="12"/>
    </row>
    <row r="24" customFormat="false" ht="19.5" hidden="false" customHeight="true" outlineLevel="0" collapsed="false">
      <c r="A24" s="7" t="s">
        <v>22</v>
      </c>
      <c r="B24" s="13"/>
      <c r="C24" s="9" t="n">
        <f aca="false">C22+C23</f>
        <v>185.35125</v>
      </c>
      <c r="D24" s="9"/>
      <c r="E24" s="10" t="n">
        <v>97</v>
      </c>
      <c r="F24" s="15" t="n">
        <v>105</v>
      </c>
    </row>
    <row r="25" customFormat="false" ht="19.5" hidden="false" customHeight="true" outlineLevel="0" collapsed="false">
      <c r="A25" s="16" t="s">
        <v>23</v>
      </c>
      <c r="B25" s="17" t="n">
        <v>3</v>
      </c>
      <c r="C25" s="18" t="n">
        <f aca="false">C26-C24</f>
        <v>5.73251288659793</v>
      </c>
      <c r="D25" s="18"/>
      <c r="E25" s="19" t="n">
        <v>3</v>
      </c>
      <c r="F25" s="20"/>
    </row>
    <row r="26" customFormat="false" ht="19.5" hidden="false" customHeight="true" outlineLevel="0" collapsed="false">
      <c r="A26" s="16" t="s">
        <v>24</v>
      </c>
      <c r="B26" s="19"/>
      <c r="C26" s="18" t="n">
        <f aca="false">C24/(100%-B25%)</f>
        <v>191.083762886598</v>
      </c>
      <c r="D26" s="18"/>
      <c r="E26" s="21" t="n">
        <v>100</v>
      </c>
      <c r="F26" s="19" t="n">
        <v>95</v>
      </c>
    </row>
    <row r="27" customFormat="false" ht="19.5" hidden="false" customHeight="true" outlineLevel="0" collapsed="false">
      <c r="A27" s="16" t="s">
        <v>25</v>
      </c>
      <c r="B27" s="17" t="n">
        <v>5</v>
      </c>
      <c r="C27" s="18" t="n">
        <f aca="false">C28-C26</f>
        <v>10.0570401519262</v>
      </c>
      <c r="D27" s="18"/>
      <c r="E27" s="20"/>
      <c r="F27" s="19" t="n">
        <v>5</v>
      </c>
    </row>
    <row r="28" customFormat="false" ht="19.5" hidden="false" customHeight="true" outlineLevel="0" collapsed="false">
      <c r="A28" s="16" t="s">
        <v>26</v>
      </c>
      <c r="B28" s="19"/>
      <c r="C28" s="18" t="n">
        <f aca="false">C26/(100%-B27%)</f>
        <v>201.140803038524</v>
      </c>
      <c r="D28" s="18"/>
      <c r="E28" s="22" t="n">
        <v>100</v>
      </c>
      <c r="F28" s="19" t="n">
        <v>100</v>
      </c>
    </row>
    <row r="29" customFormat="false" ht="19.5" hidden="false" customHeight="true" outlineLevel="0" collapsed="false">
      <c r="A29" s="16" t="s">
        <v>27</v>
      </c>
      <c r="B29" s="17" t="n">
        <v>19</v>
      </c>
      <c r="C29" s="18" t="n">
        <f aca="false">C28*B29%</f>
        <v>38.2167525773196</v>
      </c>
      <c r="D29" s="18"/>
      <c r="E29" s="19" t="n">
        <v>19</v>
      </c>
      <c r="F29" s="20"/>
    </row>
    <row r="30" customFormat="false" ht="19.5" hidden="false" customHeight="true" outlineLevel="0" collapsed="false">
      <c r="A30" s="16" t="s">
        <v>28</v>
      </c>
      <c r="B30" s="19"/>
      <c r="C30" s="18" t="n">
        <f aca="false">C28+C29</f>
        <v>239.357555615844</v>
      </c>
      <c r="D30" s="18"/>
      <c r="E30" s="19" t="n">
        <v>119</v>
      </c>
      <c r="F30" s="20"/>
    </row>
    <row r="32" customFormat="false" ht="15" hidden="false" customHeight="false" outlineLevel="0" collapsed="false">
      <c r="A32" s="12"/>
      <c r="B32" s="23" t="s">
        <v>29</v>
      </c>
      <c r="C32" s="23"/>
      <c r="D32" s="23"/>
      <c r="E32" s="12"/>
      <c r="F32" s="12"/>
      <c r="G32" s="12"/>
    </row>
    <row r="33" customFormat="false" ht="15" hidden="false" customHeight="false" outlineLevel="0" collapsed="false">
      <c r="A33" s="24" t="s">
        <v>30</v>
      </c>
      <c r="B33" s="23"/>
      <c r="C33" s="23"/>
      <c r="D33" s="23"/>
      <c r="E33" s="12"/>
      <c r="F33" s="12"/>
      <c r="G33" s="12"/>
    </row>
    <row r="34" customFormat="false" ht="15" hidden="false" customHeight="false" outlineLevel="0" collapsed="false">
      <c r="A34" s="24" t="s">
        <v>31</v>
      </c>
      <c r="B34" s="23"/>
      <c r="C34" s="23"/>
      <c r="D34" s="23"/>
      <c r="E34" s="12"/>
      <c r="F34" s="12"/>
      <c r="G34" s="12"/>
    </row>
    <row r="35" customFormat="false" ht="15" hidden="false" customHeight="false" outlineLevel="0" collapsed="false">
      <c r="A35" s="24"/>
      <c r="B35" s="23"/>
      <c r="C35" s="23"/>
      <c r="D35" s="23"/>
      <c r="E35" s="12"/>
      <c r="F35" s="12"/>
      <c r="G35" s="12"/>
    </row>
    <row r="36" customFormat="false" ht="15" hidden="false" customHeight="false" outlineLevel="0" collapsed="false">
      <c r="A36" s="12"/>
      <c r="B36" s="12"/>
      <c r="C36" s="12"/>
      <c r="D36" s="12"/>
      <c r="E36" s="12"/>
      <c r="F36" s="12"/>
      <c r="G36" s="12"/>
    </row>
    <row r="37" customFormat="false" ht="15" hidden="false" customHeight="false" outlineLevel="0" collapsed="false">
      <c r="A37" s="12"/>
      <c r="B37" s="25" t="s">
        <v>9</v>
      </c>
      <c r="C37" s="26" t="s">
        <v>10</v>
      </c>
      <c r="D37" s="26"/>
      <c r="E37" s="27" t="s">
        <v>9</v>
      </c>
      <c r="F37" s="27"/>
      <c r="G37" s="12"/>
    </row>
    <row r="38" customFormat="false" ht="19.5" hidden="false" customHeight="true" outlineLevel="0" collapsed="false">
      <c r="A38" s="7" t="s">
        <v>11</v>
      </c>
      <c r="B38" s="8"/>
      <c r="C38" s="9" t="n">
        <f aca="false">C13</f>
        <v>50</v>
      </c>
      <c r="D38" s="9"/>
      <c r="E38" s="10" t="n">
        <f aca="false">E13</f>
        <v>100</v>
      </c>
      <c r="F38" s="11"/>
      <c r="G38" s="12"/>
    </row>
    <row r="39" customFormat="false" ht="19.5" hidden="false" customHeight="true" outlineLevel="0" collapsed="false">
      <c r="A39" s="7" t="s">
        <v>12</v>
      </c>
      <c r="B39" s="13" t="n">
        <v>15</v>
      </c>
      <c r="C39" s="9" t="n">
        <f aca="false">C14</f>
        <v>7.5</v>
      </c>
      <c r="D39" s="9"/>
      <c r="E39" s="10" t="n">
        <f aca="false">E14</f>
        <v>15</v>
      </c>
      <c r="F39" s="11"/>
      <c r="G39" s="12"/>
    </row>
    <row r="40" customFormat="false" ht="19.5" hidden="false" customHeight="true" outlineLevel="0" collapsed="false">
      <c r="A40" s="7" t="s">
        <v>13</v>
      </c>
      <c r="B40" s="13"/>
      <c r="C40" s="9" t="n">
        <f aca="false">C15</f>
        <v>57.5</v>
      </c>
      <c r="D40" s="9"/>
      <c r="E40" s="10" t="n">
        <f aca="false">E15</f>
        <v>115</v>
      </c>
      <c r="F40" s="11"/>
      <c r="G40" s="12"/>
    </row>
    <row r="41" customFormat="false" ht="19.5" hidden="false" customHeight="true" outlineLevel="0" collapsed="false">
      <c r="A41" s="7" t="s">
        <v>14</v>
      </c>
      <c r="B41" s="13"/>
      <c r="C41" s="9" t="n">
        <f aca="false">C16</f>
        <v>80</v>
      </c>
      <c r="D41" s="9"/>
      <c r="E41" s="11"/>
      <c r="F41" s="10" t="n">
        <f aca="false">F16</f>
        <v>100</v>
      </c>
      <c r="G41" s="12"/>
    </row>
    <row r="42" customFormat="false" ht="19.5" hidden="false" customHeight="true" outlineLevel="0" collapsed="false">
      <c r="A42" s="7" t="s">
        <v>15</v>
      </c>
      <c r="B42" s="13" t="n">
        <v>20</v>
      </c>
      <c r="C42" s="9" t="n">
        <f aca="false">C17</f>
        <v>16</v>
      </c>
      <c r="D42" s="9"/>
      <c r="E42" s="11"/>
      <c r="F42" s="10" t="n">
        <f aca="false">F17</f>
        <v>20</v>
      </c>
      <c r="G42" s="12"/>
    </row>
    <row r="43" customFormat="false" ht="19.5" hidden="false" customHeight="true" outlineLevel="0" collapsed="false">
      <c r="A43" s="7" t="s">
        <v>16</v>
      </c>
      <c r="B43" s="13"/>
      <c r="C43" s="9" t="n">
        <f aca="false">C18</f>
        <v>96</v>
      </c>
      <c r="D43" s="9"/>
      <c r="E43" s="11"/>
      <c r="F43" s="10" t="n">
        <f aca="false">F18</f>
        <v>120</v>
      </c>
      <c r="G43" s="12"/>
    </row>
    <row r="44" customFormat="false" ht="19.5" hidden="false" customHeight="true" outlineLevel="0" collapsed="false">
      <c r="A44" s="7" t="s">
        <v>17</v>
      </c>
      <c r="B44" s="13"/>
      <c r="C44" s="9" t="n">
        <f aca="false">C19</f>
        <v>153.5</v>
      </c>
      <c r="D44" s="9"/>
      <c r="E44" s="10" t="n">
        <f aca="false">E19</f>
        <v>100</v>
      </c>
      <c r="F44" s="11"/>
      <c r="G44" s="12"/>
    </row>
    <row r="45" customFormat="false" ht="19.5" hidden="false" customHeight="true" outlineLevel="0" collapsed="false">
      <c r="A45" s="7" t="s">
        <v>18</v>
      </c>
      <c r="B45" s="13" t="n">
        <v>8</v>
      </c>
      <c r="C45" s="9" t="n">
        <f aca="false">C20</f>
        <v>12.28</v>
      </c>
      <c r="D45" s="9"/>
      <c r="E45" s="10" t="n">
        <f aca="false">E20</f>
        <v>8</v>
      </c>
      <c r="F45" s="11"/>
      <c r="G45" s="12"/>
    </row>
    <row r="46" customFormat="false" ht="19.5" hidden="false" customHeight="true" outlineLevel="0" collapsed="false">
      <c r="A46" s="7" t="s">
        <v>19</v>
      </c>
      <c r="B46" s="13" t="n">
        <v>7</v>
      </c>
      <c r="C46" s="9" t="n">
        <f aca="false">C21</f>
        <v>10.745</v>
      </c>
      <c r="D46" s="9"/>
      <c r="E46" s="10" t="n">
        <f aca="false">E21</f>
        <v>7</v>
      </c>
      <c r="F46" s="11"/>
      <c r="G46" s="12"/>
    </row>
    <row r="47" customFormat="false" ht="19.5" hidden="false" customHeight="true" outlineLevel="0" collapsed="false">
      <c r="A47" s="7" t="s">
        <v>20</v>
      </c>
      <c r="B47" s="13"/>
      <c r="C47" s="9" t="n">
        <f aca="false">C22</f>
        <v>176.525</v>
      </c>
      <c r="D47" s="9"/>
      <c r="E47" s="10" t="n">
        <f aca="false">E22</f>
        <v>115</v>
      </c>
      <c r="F47" s="10"/>
      <c r="G47" s="12"/>
    </row>
    <row r="48" customFormat="false" ht="19.5" hidden="false" customHeight="true" outlineLevel="0" collapsed="false">
      <c r="A48" s="28" t="s">
        <v>21</v>
      </c>
      <c r="B48" s="29"/>
      <c r="C48" s="30"/>
      <c r="D48" s="30"/>
      <c r="E48" s="31"/>
      <c r="F48" s="10"/>
      <c r="G48" s="12"/>
    </row>
    <row r="49" customFormat="false" ht="19.5" hidden="false" customHeight="true" outlineLevel="0" collapsed="false">
      <c r="A49" s="7" t="s">
        <v>22</v>
      </c>
      <c r="B49" s="13"/>
      <c r="C49" s="32"/>
      <c r="D49" s="32"/>
      <c r="E49" s="10" t="n">
        <f aca="false">E24</f>
        <v>97</v>
      </c>
      <c r="F49" s="33"/>
      <c r="G49" s="12"/>
    </row>
    <row r="50" customFormat="false" ht="19.5" hidden="false" customHeight="true" outlineLevel="0" collapsed="false">
      <c r="A50" s="7" t="s">
        <v>23</v>
      </c>
      <c r="B50" s="13" t="n">
        <v>3</v>
      </c>
      <c r="C50" s="32"/>
      <c r="D50" s="32"/>
      <c r="E50" s="10" t="n">
        <f aca="false">E25</f>
        <v>3</v>
      </c>
      <c r="F50" s="11"/>
      <c r="G50" s="12"/>
    </row>
    <row r="51" customFormat="false" ht="19.5" hidden="false" customHeight="true" outlineLevel="0" collapsed="false">
      <c r="A51" s="7" t="s">
        <v>24</v>
      </c>
      <c r="B51" s="10"/>
      <c r="C51" s="32"/>
      <c r="D51" s="32"/>
      <c r="E51" s="10" t="n">
        <f aca="false">E26</f>
        <v>100</v>
      </c>
      <c r="F51" s="10" t="n">
        <f aca="false">F26</f>
        <v>95</v>
      </c>
      <c r="G51" s="12"/>
    </row>
    <row r="52" customFormat="false" ht="19.5" hidden="false" customHeight="true" outlineLevel="0" collapsed="false">
      <c r="A52" s="7" t="s">
        <v>25</v>
      </c>
      <c r="B52" s="13" t="n">
        <v>5</v>
      </c>
      <c r="C52" s="32"/>
      <c r="D52" s="32"/>
      <c r="E52" s="11"/>
      <c r="F52" s="10" t="n">
        <f aca="false">F27</f>
        <v>5</v>
      </c>
      <c r="G52" s="12"/>
    </row>
    <row r="53" customFormat="false" ht="19.5" hidden="false" customHeight="true" outlineLevel="0" collapsed="false">
      <c r="A53" s="7" t="s">
        <v>26</v>
      </c>
      <c r="B53" s="10"/>
      <c r="C53" s="32"/>
      <c r="D53" s="32"/>
      <c r="E53" s="11" t="n">
        <f aca="false">E28</f>
        <v>100</v>
      </c>
      <c r="F53" s="10" t="n">
        <f aca="false">F28</f>
        <v>100</v>
      </c>
      <c r="G53" s="12"/>
    </row>
    <row r="54" customFormat="false" ht="19.5" hidden="false" customHeight="true" outlineLevel="0" collapsed="false">
      <c r="A54" s="7" t="s">
        <v>27</v>
      </c>
      <c r="B54" s="13" t="n">
        <v>19</v>
      </c>
      <c r="C54" s="32"/>
      <c r="D54" s="32"/>
      <c r="E54" s="10" t="n">
        <f aca="false">E29</f>
        <v>19</v>
      </c>
      <c r="F54" s="11"/>
      <c r="G54" s="12"/>
    </row>
    <row r="55" customFormat="false" ht="19.5" hidden="false" customHeight="true" outlineLevel="0" collapsed="false">
      <c r="A55" s="7" t="s">
        <v>28</v>
      </c>
      <c r="B55" s="10"/>
      <c r="C55" s="34" t="n">
        <v>190</v>
      </c>
      <c r="D55" s="34"/>
      <c r="E55" s="10" t="n">
        <f aca="false">E30</f>
        <v>119</v>
      </c>
      <c r="F55" s="11"/>
      <c r="G55" s="12"/>
    </row>
    <row r="56" customFormat="false" ht="15" hidden="false" customHeight="false" outlineLevel="0" collapsed="false">
      <c r="A56" s="12"/>
      <c r="B56" s="12"/>
      <c r="C56" s="12"/>
      <c r="D56" s="12"/>
      <c r="E56" s="12"/>
      <c r="F56" s="12"/>
      <c r="G56" s="12"/>
    </row>
    <row r="57" customFormat="false" ht="15" hidden="false" customHeight="false" outlineLevel="0" collapsed="false">
      <c r="A57" s="12"/>
      <c r="B57" s="12"/>
      <c r="C57" s="12"/>
      <c r="D57" s="12"/>
      <c r="E57" s="12"/>
      <c r="F57" s="12"/>
      <c r="G57" s="12"/>
    </row>
    <row r="58" customFormat="false" ht="15" hidden="false" customHeight="false" outlineLevel="0" collapsed="false">
      <c r="A58" s="12"/>
      <c r="B58" s="12"/>
      <c r="C58" s="12"/>
      <c r="D58" s="12"/>
      <c r="E58" s="12"/>
      <c r="F58" s="12"/>
      <c r="G58" s="12"/>
    </row>
    <row r="59" customFormat="false" ht="15" hidden="false" customHeight="false" outlineLevel="0" collapsed="false">
      <c r="A59" s="12"/>
      <c r="B59" s="12"/>
      <c r="C59" s="12"/>
      <c r="D59" s="12"/>
      <c r="E59" s="12"/>
      <c r="F59" s="12"/>
      <c r="G59" s="12"/>
    </row>
  </sheetData>
  <mergeCells count="40">
    <mergeCell ref="C12:D12"/>
    <mergeCell ref="E12:F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7:D37"/>
    <mergeCell ref="E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14843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148437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LibreOffice/7.3.7.2$Linux_X86_64 LibreOffice_project/30$Build-2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2020-11-08T16:43:19Z</dcterms:created>
  <dc:creator>Stefan</dc:creator>
  <dc:description/>
  <dc:language>de-DE</dc:language>
  <cp:lastModifiedBy/>
  <cp:lastPrinted>2020-11-12T13:12:30Z</cp:lastPrinted>
  <dcterms:modified xsi:type="dcterms:W3CDTF">2023-11-08T08:56:33Z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